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80" firstSheet="1" activeTab="1"/>
  </bookViews>
  <sheets>
    <sheet name="XXXXXXX" sheetId="1" state="veryHidden" r:id="rId1"/>
    <sheet name="ZA-EA G" sheetId="2" r:id="rId2"/>
  </sheets>
  <definedNames/>
  <calcPr fullCalcOnLoad="1"/>
</workbook>
</file>

<file path=xl/sharedStrings.xml><?xml version="1.0" encoding="utf-8"?>
<sst xmlns="http://schemas.openxmlformats.org/spreadsheetml/2006/main" count="116" uniqueCount="23">
  <si>
    <t>NÖ</t>
  </si>
  <si>
    <t>OÖ</t>
  </si>
  <si>
    <t>S</t>
  </si>
  <si>
    <t>ST</t>
  </si>
  <si>
    <t>K</t>
  </si>
  <si>
    <t>T</t>
  </si>
  <si>
    <t>V</t>
  </si>
  <si>
    <t>W</t>
  </si>
  <si>
    <t>Summe</t>
  </si>
  <si>
    <t>Einkommen- u. Vermögensteuern</t>
  </si>
  <si>
    <t>Zwischenabrechnung</t>
  </si>
  <si>
    <t>Vorschüsse</t>
  </si>
  <si>
    <t>Differenz</t>
  </si>
  <si>
    <t>Sonstige Steuern</t>
  </si>
  <si>
    <t>Bedarfszuweisungen</t>
  </si>
  <si>
    <t>Ertragsanteile</t>
  </si>
  <si>
    <t xml:space="preserve">                                                                                                     i n  E u r o                                                                                     </t>
  </si>
  <si>
    <t xml:space="preserve">                                                                                                     i n  E u r o                                                                                       </t>
  </si>
  <si>
    <t>Kunstförderungsbeitrag</t>
  </si>
  <si>
    <t xml:space="preserve">B </t>
  </si>
  <si>
    <t>Vorschüsse März 2023</t>
  </si>
  <si>
    <t xml:space="preserve"> </t>
  </si>
  <si>
    <t>Überweisung 20. März 2023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</si>
</sst>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öS&quot;;\-#,##0\ &quot;öS&quot;"/>
    <numFmt numFmtId="165" formatCode="#,##0\ &quot;öS&quot;;[Red]\-#,##0\ &quot;öS&quot;"/>
    <numFmt numFmtId="166" formatCode="#,##0.00\ &quot;öS&quot;;\-#,##0.00\ &quot;öS&quot;"/>
    <numFmt numFmtId="167" formatCode="#,##0.00\ &quot;öS&quot;;[Red]\-#,##0.00\ &quot;öS&quot;"/>
    <numFmt numFmtId="168" formatCode="_-* #,##0\ &quot;öS&quot;_-;\-* #,##0\ &quot;öS&quot;_-;_-* &quot;-&quot;\ &quot;öS&quot;_-;_-@_-"/>
    <numFmt numFmtId="169" formatCode="_-* #,##0\ _ö_S_-;\-* #,##0\ _ö_S_-;_-* &quot;-&quot;\ _ö_S_-;_-@_-"/>
    <numFmt numFmtId="170" formatCode="_-* #,##0.00\ &quot;öS&quot;_-;\-* #,##0.00\ &quot;öS&quot;_-;_-* &quot;-&quot;??\ &quot;öS&quot;_-;_-@_-"/>
    <numFmt numFmtId="171" formatCode="_-* #,##0.00\ _ö_S_-;\-* #,##0.00\ _ö_S_-;_-* &quot;-&quot;??\ _ö_S_-;_-@_-"/>
    <numFmt numFmtId="172" formatCode="_-* #,##0\ _Ö_S_-;\-* #,##0\ _Ö_S_-;_-* &quot;-&quot;\ _Ö_S_-;_-@_-"/>
    <numFmt numFmtId="173" formatCode="_-* #,##0.00\ _Ö_S_-;\-* #,##0.00\ _Ö_S_-;_-* &quot;-&quot;??\ _Ö_S_-;_-@_-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[$-C07]dddd\,\ dd\.\ mmmm\ yyyy"/>
    <numFmt numFmtId="177" formatCode="#,##0.0"/>
    <numFmt numFmtId="178" formatCode="[$-C07]dddd\,\ d\.\ mmmm\ yyyy"/>
  </numFmts>
  <fonts count="4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4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3" fontId="12" fillId="0" borderId="1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5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3" fontId="13" fillId="33" borderId="0" xfId="0" applyNumberFormat="1" applyFont="1" applyFill="1" applyAlignment="1">
      <alignment horizontal="right"/>
    </xf>
    <xf numFmtId="3" fontId="5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6"/>
  <sheetViews>
    <sheetView tabSelected="1" workbookViewId="0" topLeftCell="A65">
      <selection activeCell="J135" sqref="J135"/>
    </sheetView>
  </sheetViews>
  <sheetFormatPr defaultColWidth="11.421875" defaultRowHeight="12.75"/>
  <cols>
    <col min="1" max="1" width="2.421875" style="7" customWidth="1"/>
    <col min="2" max="2" width="1.8515625" style="7" customWidth="1"/>
    <col min="3" max="3" width="19.140625" style="7" customWidth="1"/>
    <col min="4" max="4" width="12.421875" style="7" customWidth="1"/>
    <col min="5" max="5" width="13.7109375" style="7" bestFit="1" customWidth="1"/>
    <col min="6" max="6" width="14.140625" style="7" customWidth="1"/>
    <col min="7" max="7" width="13.28125" style="7" customWidth="1"/>
    <col min="8" max="8" width="13.140625" style="7" customWidth="1"/>
    <col min="9" max="9" width="13.28125" style="7" customWidth="1"/>
    <col min="10" max="10" width="13.7109375" style="7" customWidth="1"/>
    <col min="11" max="11" width="13.28125" style="7" customWidth="1"/>
    <col min="12" max="12" width="14.140625" style="7" customWidth="1"/>
    <col min="13" max="13" width="13.57421875" style="7" customWidth="1"/>
    <col min="14" max="14" width="11.421875" style="7" customWidth="1"/>
    <col min="15" max="15" width="13.57421875" style="7" customWidth="1"/>
    <col min="16" max="16384" width="11.421875" style="7" customWidth="1"/>
  </cols>
  <sheetData>
    <row r="1" spans="3:15" s="1" customFormat="1" ht="12.75" customHeight="1">
      <c r="C1" s="2"/>
      <c r="D1" s="3" t="s">
        <v>19</v>
      </c>
      <c r="E1" s="3" t="s">
        <v>4</v>
      </c>
      <c r="F1" s="3" t="s">
        <v>0</v>
      </c>
      <c r="G1" s="3" t="s">
        <v>1</v>
      </c>
      <c r="H1" s="4" t="s">
        <v>2</v>
      </c>
      <c r="I1" s="4" t="s">
        <v>3</v>
      </c>
      <c r="J1" s="4" t="s">
        <v>5</v>
      </c>
      <c r="K1" s="4" t="s">
        <v>6</v>
      </c>
      <c r="L1" s="3" t="s">
        <v>7</v>
      </c>
      <c r="M1" s="3" t="s">
        <v>8</v>
      </c>
      <c r="N1" s="2"/>
      <c r="O1" s="2"/>
    </row>
    <row r="2" spans="3:15" s="1" customFormat="1" ht="12.75" customHeight="1">
      <c r="C2" s="2"/>
      <c r="D2" s="5" t="s">
        <v>16</v>
      </c>
      <c r="E2" s="2"/>
      <c r="F2" s="2"/>
      <c r="G2" s="2"/>
      <c r="H2" s="6"/>
      <c r="I2" s="6"/>
      <c r="J2" s="6"/>
      <c r="K2" s="6"/>
      <c r="L2" s="2"/>
      <c r="M2" s="2"/>
      <c r="N2" s="2"/>
      <c r="O2" s="2"/>
    </row>
    <row r="3" spans="1:15" s="1" customFormat="1" ht="12.75">
      <c r="A3" s="7"/>
      <c r="B3" s="8"/>
      <c r="C3" s="9"/>
      <c r="D3" s="6"/>
      <c r="E3" s="6"/>
      <c r="F3" s="6"/>
      <c r="G3" s="6"/>
      <c r="H3" s="6"/>
      <c r="I3" s="6"/>
      <c r="J3" s="6"/>
      <c r="K3" s="10"/>
      <c r="L3" s="2"/>
      <c r="M3" s="2"/>
      <c r="N3" s="2"/>
      <c r="O3" s="2"/>
    </row>
    <row r="4" spans="1:15" s="1" customFormat="1" ht="12.75" customHeight="1">
      <c r="A4" s="11" t="s">
        <v>9</v>
      </c>
      <c r="B4" s="8"/>
      <c r="C4" s="9"/>
      <c r="D4" s="9"/>
      <c r="E4" s="9"/>
      <c r="F4" s="9"/>
      <c r="G4" s="9"/>
      <c r="H4" s="9"/>
      <c r="I4" s="9"/>
      <c r="J4" s="9"/>
      <c r="K4" s="10"/>
      <c r="L4" s="2"/>
      <c r="M4" s="2"/>
      <c r="N4" s="2"/>
      <c r="O4" s="12"/>
    </row>
    <row r="5" spans="1:15" s="1" customFormat="1" ht="12.75">
      <c r="A5" s="13"/>
      <c r="B5" s="14"/>
      <c r="C5" s="15" t="s">
        <v>10</v>
      </c>
      <c r="D5" s="18">
        <v>170897186</v>
      </c>
      <c r="E5" s="18">
        <v>403677630</v>
      </c>
      <c r="F5" s="18">
        <v>1090194746</v>
      </c>
      <c r="G5" s="18">
        <v>1059127436</v>
      </c>
      <c r="H5" s="18">
        <v>444646282</v>
      </c>
      <c r="I5" s="18">
        <v>829454954</v>
      </c>
      <c r="J5" s="18">
        <v>565222182</v>
      </c>
      <c r="K5" s="18">
        <v>307218652</v>
      </c>
      <c r="L5" s="25">
        <v>1759201972</v>
      </c>
      <c r="M5" s="25">
        <f>SUM(D5:L5)</f>
        <v>6629641040</v>
      </c>
      <c r="N5" s="16"/>
      <c r="O5" s="16"/>
    </row>
    <row r="6" spans="1:15" s="1" customFormat="1" ht="12.75" customHeight="1">
      <c r="A6" s="8"/>
      <c r="B6" s="14"/>
      <c r="C6" s="15" t="s">
        <v>11</v>
      </c>
      <c r="D6" s="18">
        <v>172638898</v>
      </c>
      <c r="E6" s="18">
        <v>407771016</v>
      </c>
      <c r="F6" s="18">
        <v>1101181562</v>
      </c>
      <c r="G6" s="18">
        <v>1069740467</v>
      </c>
      <c r="H6" s="18">
        <v>449158033</v>
      </c>
      <c r="I6" s="18">
        <v>837854590</v>
      </c>
      <c r="J6" s="18">
        <v>571002518</v>
      </c>
      <c r="K6" s="18">
        <v>310337810</v>
      </c>
      <c r="L6" s="18">
        <v>1777062225</v>
      </c>
      <c r="M6" s="18">
        <v>6696747119</v>
      </c>
      <c r="N6" s="16"/>
      <c r="O6" s="16"/>
    </row>
    <row r="7" spans="1:15" ht="12.75">
      <c r="A7" s="8"/>
      <c r="B7" s="14"/>
      <c r="C7" s="8" t="s">
        <v>12</v>
      </c>
      <c r="D7" s="19">
        <f>D5-D6</f>
        <v>-1741712</v>
      </c>
      <c r="E7" s="19">
        <f aca="true" t="shared" si="0" ref="E7:M7">E5-E6</f>
        <v>-4093386</v>
      </c>
      <c r="F7" s="19">
        <f t="shared" si="0"/>
        <v>-10986816</v>
      </c>
      <c r="G7" s="19">
        <f t="shared" si="0"/>
        <v>-10613031</v>
      </c>
      <c r="H7" s="19">
        <f t="shared" si="0"/>
        <v>-4511751</v>
      </c>
      <c r="I7" s="19">
        <f t="shared" si="0"/>
        <v>-8399636</v>
      </c>
      <c r="J7" s="19">
        <f t="shared" si="0"/>
        <v>-5780336</v>
      </c>
      <c r="K7" s="19">
        <f t="shared" si="0"/>
        <v>-3119158</v>
      </c>
      <c r="L7" s="19">
        <f t="shared" si="0"/>
        <v>-17860253</v>
      </c>
      <c r="M7" s="19">
        <f t="shared" si="0"/>
        <v>-67106079</v>
      </c>
      <c r="N7" s="16"/>
      <c r="O7" s="16"/>
    </row>
    <row r="8" spans="1:15" s="1" customFormat="1" ht="12.75">
      <c r="A8" s="7"/>
      <c r="B8" s="8"/>
      <c r="C8" s="9"/>
      <c r="D8" s="18"/>
      <c r="E8" s="18"/>
      <c r="F8" s="18"/>
      <c r="G8" s="18"/>
      <c r="H8" s="18"/>
      <c r="I8" s="18"/>
      <c r="J8" s="18"/>
      <c r="K8" s="18"/>
      <c r="L8" s="18"/>
      <c r="M8" s="18"/>
      <c r="N8" s="2"/>
      <c r="O8" s="2"/>
    </row>
    <row r="9" spans="1:15" s="1" customFormat="1" ht="12.75" customHeight="1">
      <c r="A9" s="11"/>
      <c r="B9" s="17" t="s">
        <v>14</v>
      </c>
      <c r="C9" s="9"/>
      <c r="D9" s="24"/>
      <c r="E9" s="24"/>
      <c r="F9" s="24"/>
      <c r="G9" s="24"/>
      <c r="H9" s="24"/>
      <c r="I9" s="24"/>
      <c r="J9" s="24"/>
      <c r="K9" s="24"/>
      <c r="L9" s="24"/>
      <c r="M9" s="24"/>
      <c r="N9" s="2"/>
      <c r="O9" s="12"/>
    </row>
    <row r="10" spans="1:15" s="1" customFormat="1" ht="12.75">
      <c r="A10" s="13"/>
      <c r="B10" s="14"/>
      <c r="C10" s="15" t="s">
        <v>10</v>
      </c>
      <c r="D10" s="18">
        <v>21874840</v>
      </c>
      <c r="E10" s="18">
        <v>51670737</v>
      </c>
      <c r="F10" s="18">
        <v>139544927</v>
      </c>
      <c r="G10" s="18">
        <v>135568312</v>
      </c>
      <c r="H10" s="18">
        <v>56914724</v>
      </c>
      <c r="I10" s="18">
        <v>106170234</v>
      </c>
      <c r="J10" s="18">
        <v>72348439</v>
      </c>
      <c r="K10" s="18">
        <v>39323988</v>
      </c>
      <c r="L10" s="25">
        <v>225177852</v>
      </c>
      <c r="M10" s="25">
        <f>SUM(D10:L10)</f>
        <v>848594053</v>
      </c>
      <c r="N10" s="16"/>
      <c r="O10" s="16"/>
    </row>
    <row r="11" spans="1:15" s="1" customFormat="1" ht="12.75" customHeight="1">
      <c r="A11" s="8"/>
      <c r="B11" s="14"/>
      <c r="C11" s="15" t="s">
        <v>11</v>
      </c>
      <c r="D11" s="18">
        <v>22097779</v>
      </c>
      <c r="E11" s="18">
        <v>52194690</v>
      </c>
      <c r="F11" s="18">
        <v>140951241</v>
      </c>
      <c r="G11" s="18">
        <v>136926780</v>
      </c>
      <c r="H11" s="18">
        <v>57492227</v>
      </c>
      <c r="I11" s="18">
        <v>107245387</v>
      </c>
      <c r="J11" s="18">
        <v>73088322</v>
      </c>
      <c r="K11" s="18">
        <v>39723239</v>
      </c>
      <c r="L11" s="18">
        <v>227463965</v>
      </c>
      <c r="M11" s="18">
        <v>857183630</v>
      </c>
      <c r="N11" s="16"/>
      <c r="O11" s="16"/>
    </row>
    <row r="12" spans="1:15" ht="12.75">
      <c r="A12" s="8"/>
      <c r="B12" s="14"/>
      <c r="C12" s="8" t="s">
        <v>12</v>
      </c>
      <c r="D12" s="19">
        <f aca="true" t="shared" si="1" ref="D12:L12">D10-D11</f>
        <v>-222939</v>
      </c>
      <c r="E12" s="19">
        <f t="shared" si="1"/>
        <v>-523953</v>
      </c>
      <c r="F12" s="19">
        <f t="shared" si="1"/>
        <v>-1406314</v>
      </c>
      <c r="G12" s="19">
        <f t="shared" si="1"/>
        <v>-1358468</v>
      </c>
      <c r="H12" s="19">
        <f t="shared" si="1"/>
        <v>-577503</v>
      </c>
      <c r="I12" s="19">
        <f t="shared" si="1"/>
        <v>-1075153</v>
      </c>
      <c r="J12" s="19">
        <f t="shared" si="1"/>
        <v>-739883</v>
      </c>
      <c r="K12" s="19">
        <f t="shared" si="1"/>
        <v>-399251</v>
      </c>
      <c r="L12" s="19">
        <f t="shared" si="1"/>
        <v>-2286113</v>
      </c>
      <c r="M12" s="20">
        <f>SUM(D12:L12)</f>
        <v>-8589577</v>
      </c>
      <c r="N12" s="16"/>
      <c r="O12" s="16"/>
    </row>
    <row r="13" spans="1:15" s="1" customFormat="1" ht="12.75">
      <c r="A13" s="7"/>
      <c r="B13" s="8"/>
      <c r="C13" s="9"/>
      <c r="D13" s="21"/>
      <c r="E13" s="21"/>
      <c r="F13" s="21"/>
      <c r="G13" s="21"/>
      <c r="H13" s="21"/>
      <c r="I13" s="21"/>
      <c r="J13" s="21"/>
      <c r="K13" s="22"/>
      <c r="L13" s="23"/>
      <c r="M13" s="23"/>
      <c r="N13" s="2"/>
      <c r="O13" s="2"/>
    </row>
    <row r="14" spans="1:15" s="1" customFormat="1" ht="12.75" customHeight="1">
      <c r="A14" s="11"/>
      <c r="B14" s="11" t="s">
        <v>15</v>
      </c>
      <c r="C14" s="9"/>
      <c r="D14" s="24"/>
      <c r="E14" s="24"/>
      <c r="F14" s="24"/>
      <c r="G14" s="24"/>
      <c r="H14" s="24"/>
      <c r="I14" s="24"/>
      <c r="J14" s="24"/>
      <c r="K14" s="22"/>
      <c r="L14" s="23"/>
      <c r="M14" s="23"/>
      <c r="N14" s="2"/>
      <c r="O14" s="12"/>
    </row>
    <row r="15" spans="1:15" s="1" customFormat="1" ht="12.75">
      <c r="A15" s="13"/>
      <c r="B15" s="14"/>
      <c r="C15" s="15" t="s">
        <v>10</v>
      </c>
      <c r="D15" s="18">
        <v>149022346</v>
      </c>
      <c r="E15" s="18">
        <v>352006893</v>
      </c>
      <c r="F15" s="18">
        <v>950649819</v>
      </c>
      <c r="G15" s="18">
        <v>923559124</v>
      </c>
      <c r="H15" s="18">
        <v>387731558</v>
      </c>
      <c r="I15" s="18">
        <v>723284720</v>
      </c>
      <c r="J15" s="18">
        <v>492873743</v>
      </c>
      <c r="K15" s="18">
        <v>267894664</v>
      </c>
      <c r="L15" s="25">
        <v>1534024120</v>
      </c>
      <c r="M15" s="25">
        <f>SUM(D15:L15)</f>
        <v>5781046987</v>
      </c>
      <c r="N15" s="16"/>
      <c r="O15" s="16"/>
    </row>
    <row r="16" spans="1:15" s="1" customFormat="1" ht="12.75" customHeight="1">
      <c r="A16" s="8"/>
      <c r="B16" s="14"/>
      <c r="C16" s="15" t="s">
        <v>11</v>
      </c>
      <c r="D16" s="18">
        <v>150541119</v>
      </c>
      <c r="E16" s="18">
        <v>355576326</v>
      </c>
      <c r="F16" s="18">
        <v>960230321</v>
      </c>
      <c r="G16" s="18">
        <v>932813687</v>
      </c>
      <c r="H16" s="18">
        <v>391665806</v>
      </c>
      <c r="I16" s="18">
        <v>730609203</v>
      </c>
      <c r="J16" s="18">
        <v>497914196</v>
      </c>
      <c r="K16" s="18">
        <v>270614571</v>
      </c>
      <c r="L16" s="18">
        <v>1549598260</v>
      </c>
      <c r="M16" s="18">
        <v>5839563489</v>
      </c>
      <c r="N16" s="16"/>
      <c r="O16" s="16"/>
    </row>
    <row r="17" spans="1:15" ht="12.75">
      <c r="A17" s="8"/>
      <c r="B17" s="14"/>
      <c r="C17" s="8" t="s">
        <v>12</v>
      </c>
      <c r="D17" s="19">
        <f aca="true" t="shared" si="2" ref="D17:L17">D15-D16</f>
        <v>-1518773</v>
      </c>
      <c r="E17" s="19">
        <f t="shared" si="2"/>
        <v>-3569433</v>
      </c>
      <c r="F17" s="19">
        <f t="shared" si="2"/>
        <v>-9580502</v>
      </c>
      <c r="G17" s="19">
        <f t="shared" si="2"/>
        <v>-9254563</v>
      </c>
      <c r="H17" s="19">
        <f t="shared" si="2"/>
        <v>-3934248</v>
      </c>
      <c r="I17" s="19">
        <f t="shared" si="2"/>
        <v>-7324483</v>
      </c>
      <c r="J17" s="19">
        <f t="shared" si="2"/>
        <v>-5040453</v>
      </c>
      <c r="K17" s="19">
        <f t="shared" si="2"/>
        <v>-2719907</v>
      </c>
      <c r="L17" s="19">
        <f t="shared" si="2"/>
        <v>-15574140</v>
      </c>
      <c r="M17" s="20">
        <f>SUM(D17:L17)</f>
        <v>-58516502</v>
      </c>
      <c r="N17" s="16"/>
      <c r="O17" s="16"/>
    </row>
    <row r="18" spans="1:15" s="1" customFormat="1" ht="12.75">
      <c r="A18" s="7"/>
      <c r="B18" s="8"/>
      <c r="C18" s="9"/>
      <c r="D18" s="21"/>
      <c r="E18" s="21"/>
      <c r="F18" s="21"/>
      <c r="G18" s="21"/>
      <c r="H18" s="21"/>
      <c r="I18" s="21"/>
      <c r="J18" s="21"/>
      <c r="K18" s="21"/>
      <c r="L18" s="23"/>
      <c r="M18" s="23"/>
      <c r="N18" s="2"/>
      <c r="O18" s="2"/>
    </row>
    <row r="19" spans="1:15" s="1" customFormat="1" ht="12.75" customHeight="1">
      <c r="A19" s="11" t="s">
        <v>13</v>
      </c>
      <c r="B19" s="11"/>
      <c r="C19" s="9"/>
      <c r="D19" s="24"/>
      <c r="E19" s="24"/>
      <c r="F19" s="24"/>
      <c r="G19" s="24"/>
      <c r="H19" s="24"/>
      <c r="I19" s="24"/>
      <c r="J19" s="24"/>
      <c r="K19" s="21"/>
      <c r="L19" s="23"/>
      <c r="M19" s="23"/>
      <c r="N19" s="2"/>
      <c r="O19" s="12"/>
    </row>
    <row r="20" spans="1:15" s="1" customFormat="1" ht="12.75">
      <c r="A20" s="13"/>
      <c r="B20" s="14"/>
      <c r="C20" s="15" t="s">
        <v>10</v>
      </c>
      <c r="D20" s="18">
        <v>158331174</v>
      </c>
      <c r="E20" s="18">
        <v>381858873</v>
      </c>
      <c r="F20" s="18">
        <v>1040945061</v>
      </c>
      <c r="G20" s="18">
        <v>968896705</v>
      </c>
      <c r="H20" s="18">
        <v>446026446</v>
      </c>
      <c r="I20" s="18">
        <v>785207010</v>
      </c>
      <c r="J20" s="18">
        <v>581543651</v>
      </c>
      <c r="K20" s="18">
        <v>315632631</v>
      </c>
      <c r="L20" s="25">
        <v>1771108467</v>
      </c>
      <c r="M20" s="25">
        <f>SUM(D20:L20)</f>
        <v>6449550018</v>
      </c>
      <c r="N20" s="16"/>
      <c r="O20" s="16"/>
    </row>
    <row r="21" spans="1:15" s="1" customFormat="1" ht="12.75" customHeight="1">
      <c r="A21" s="8"/>
      <c r="B21" s="14"/>
      <c r="C21" s="15" t="s">
        <v>11</v>
      </c>
      <c r="D21" s="18">
        <v>156426721</v>
      </c>
      <c r="E21" s="18">
        <v>375988184</v>
      </c>
      <c r="F21" s="18">
        <v>1036663017</v>
      </c>
      <c r="G21" s="18">
        <v>962607739</v>
      </c>
      <c r="H21" s="18">
        <v>441202424</v>
      </c>
      <c r="I21" s="18">
        <v>778822718</v>
      </c>
      <c r="J21" s="18">
        <v>580355679</v>
      </c>
      <c r="K21" s="18">
        <v>315094965</v>
      </c>
      <c r="L21" s="18">
        <v>1771790742</v>
      </c>
      <c r="M21" s="18">
        <v>6418952189</v>
      </c>
      <c r="N21" s="16"/>
      <c r="O21" s="16"/>
    </row>
    <row r="22" spans="1:15" ht="12.75">
      <c r="A22" s="8"/>
      <c r="B22" s="14"/>
      <c r="C22" s="8" t="s">
        <v>12</v>
      </c>
      <c r="D22" s="19">
        <f aca="true" t="shared" si="3" ref="D22:L22">D20-D21</f>
        <v>1904453</v>
      </c>
      <c r="E22" s="19">
        <f t="shared" si="3"/>
        <v>5870689</v>
      </c>
      <c r="F22" s="19">
        <f t="shared" si="3"/>
        <v>4282044</v>
      </c>
      <c r="G22" s="19">
        <f t="shared" si="3"/>
        <v>6288966</v>
      </c>
      <c r="H22" s="19">
        <f t="shared" si="3"/>
        <v>4824022</v>
      </c>
      <c r="I22" s="19">
        <f t="shared" si="3"/>
        <v>6384292</v>
      </c>
      <c r="J22" s="19">
        <f t="shared" si="3"/>
        <v>1187972</v>
      </c>
      <c r="K22" s="19">
        <f t="shared" si="3"/>
        <v>537666</v>
      </c>
      <c r="L22" s="19">
        <f t="shared" si="3"/>
        <v>-682275</v>
      </c>
      <c r="M22" s="20">
        <f>SUM(D22:L22)</f>
        <v>30597829</v>
      </c>
      <c r="N22" s="16"/>
      <c r="O22" s="16"/>
    </row>
    <row r="23" spans="1:15" s="1" customFormat="1" ht="12.75">
      <c r="A23" s="7"/>
      <c r="B23" s="8"/>
      <c r="C23" s="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"/>
      <c r="O23" s="2"/>
    </row>
    <row r="24" spans="1:15" s="1" customFormat="1" ht="12.75" customHeight="1">
      <c r="A24" s="11"/>
      <c r="B24" s="11" t="s">
        <v>14</v>
      </c>
      <c r="C24" s="9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"/>
      <c r="O24" s="12"/>
    </row>
    <row r="25" spans="1:15" s="1" customFormat="1" ht="12.75">
      <c r="A25" s="13"/>
      <c r="B25" s="14"/>
      <c r="C25" s="15" t="s">
        <v>10</v>
      </c>
      <c r="D25" s="18">
        <v>20266390</v>
      </c>
      <c r="E25" s="18">
        <v>48877936</v>
      </c>
      <c r="F25" s="18">
        <v>133240968</v>
      </c>
      <c r="G25" s="18">
        <v>124018778</v>
      </c>
      <c r="H25" s="18">
        <v>57091385</v>
      </c>
      <c r="I25" s="18">
        <v>100506497</v>
      </c>
      <c r="J25" s="18">
        <v>74437587</v>
      </c>
      <c r="K25" s="18">
        <v>40400977</v>
      </c>
      <c r="L25" s="25">
        <v>226701884</v>
      </c>
      <c r="M25" s="25">
        <f>SUM(D25:L25)</f>
        <v>825542402</v>
      </c>
      <c r="N25" s="16"/>
      <c r="O25" s="16"/>
    </row>
    <row r="26" spans="1:15" s="1" customFormat="1" ht="12.75" customHeight="1">
      <c r="A26" s="8"/>
      <c r="B26" s="14"/>
      <c r="C26" s="15" t="s">
        <v>11</v>
      </c>
      <c r="D26" s="18">
        <v>20022621</v>
      </c>
      <c r="E26" s="18">
        <v>48126489</v>
      </c>
      <c r="F26" s="18">
        <v>132692867</v>
      </c>
      <c r="G26" s="18">
        <v>123213789</v>
      </c>
      <c r="H26" s="18">
        <v>56473912</v>
      </c>
      <c r="I26" s="18">
        <v>99689306</v>
      </c>
      <c r="J26" s="18">
        <v>74285525</v>
      </c>
      <c r="K26" s="18">
        <v>40332157</v>
      </c>
      <c r="L26" s="18">
        <v>226789214</v>
      </c>
      <c r="M26" s="18">
        <v>821625880</v>
      </c>
      <c r="N26" s="16"/>
      <c r="O26" s="16"/>
    </row>
    <row r="27" spans="1:15" ht="12.75">
      <c r="A27" s="8"/>
      <c r="B27" s="14"/>
      <c r="C27" s="8" t="s">
        <v>12</v>
      </c>
      <c r="D27" s="19">
        <f aca="true" t="shared" si="4" ref="D27:L27">D25-D26</f>
        <v>243769</v>
      </c>
      <c r="E27" s="19">
        <f t="shared" si="4"/>
        <v>751447</v>
      </c>
      <c r="F27" s="19">
        <f t="shared" si="4"/>
        <v>548101</v>
      </c>
      <c r="G27" s="19">
        <f t="shared" si="4"/>
        <v>804989</v>
      </c>
      <c r="H27" s="19">
        <f t="shared" si="4"/>
        <v>617473</v>
      </c>
      <c r="I27" s="19">
        <f t="shared" si="4"/>
        <v>817191</v>
      </c>
      <c r="J27" s="19">
        <f t="shared" si="4"/>
        <v>152062</v>
      </c>
      <c r="K27" s="19">
        <f t="shared" si="4"/>
        <v>68820</v>
      </c>
      <c r="L27" s="19">
        <f t="shared" si="4"/>
        <v>-87330</v>
      </c>
      <c r="M27" s="20">
        <f>SUM(D27:L27)</f>
        <v>3916522</v>
      </c>
      <c r="N27" s="16"/>
      <c r="O27" s="16"/>
    </row>
    <row r="28" spans="1:15" s="1" customFormat="1" ht="12.75">
      <c r="A28" s="7"/>
      <c r="B28" s="8"/>
      <c r="C28" s="9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"/>
      <c r="O28" s="2"/>
    </row>
    <row r="29" spans="1:15" s="1" customFormat="1" ht="12.75" customHeight="1">
      <c r="A29" s="11"/>
      <c r="B29" s="11" t="s">
        <v>15</v>
      </c>
      <c r="C29" s="9"/>
      <c r="D29" s="24"/>
      <c r="E29" s="24"/>
      <c r="F29" s="24"/>
      <c r="G29" s="24"/>
      <c r="H29" s="24"/>
      <c r="I29" s="24"/>
      <c r="J29" s="24"/>
      <c r="K29" s="21"/>
      <c r="L29" s="23"/>
      <c r="M29" s="23"/>
      <c r="N29" s="2"/>
      <c r="O29" s="12"/>
    </row>
    <row r="30" spans="1:15" s="1" customFormat="1" ht="12.75">
      <c r="A30" s="13"/>
      <c r="B30" s="14"/>
      <c r="C30" s="15" t="s">
        <v>10</v>
      </c>
      <c r="D30" s="18">
        <v>138064784</v>
      </c>
      <c r="E30" s="18">
        <v>332980937</v>
      </c>
      <c r="F30" s="18">
        <v>907704093</v>
      </c>
      <c r="G30" s="18">
        <v>844877927</v>
      </c>
      <c r="H30" s="18">
        <v>388935061</v>
      </c>
      <c r="I30" s="18">
        <v>684700513</v>
      </c>
      <c r="J30" s="18">
        <v>507106064</v>
      </c>
      <c r="K30" s="18">
        <v>275231654</v>
      </c>
      <c r="L30" s="25">
        <v>1544406583</v>
      </c>
      <c r="M30" s="25">
        <f>SUM(D30:L30)</f>
        <v>5624007616</v>
      </c>
      <c r="N30" s="16"/>
      <c r="O30" s="16"/>
    </row>
    <row r="31" spans="1:15" s="1" customFormat="1" ht="12.75" customHeight="1">
      <c r="A31" s="8"/>
      <c r="B31" s="14"/>
      <c r="C31" s="15" t="s">
        <v>11</v>
      </c>
      <c r="D31" s="18">
        <v>136404100</v>
      </c>
      <c r="E31" s="18">
        <v>327861695</v>
      </c>
      <c r="F31" s="18">
        <v>903970150</v>
      </c>
      <c r="G31" s="18">
        <v>839393950</v>
      </c>
      <c r="H31" s="18">
        <v>384728512</v>
      </c>
      <c r="I31" s="18">
        <v>679133412</v>
      </c>
      <c r="J31" s="18">
        <v>506070154</v>
      </c>
      <c r="K31" s="18">
        <v>274762808</v>
      </c>
      <c r="L31" s="18">
        <v>1545001528</v>
      </c>
      <c r="M31" s="18">
        <v>5597326309</v>
      </c>
      <c r="N31" s="16"/>
      <c r="O31" s="16"/>
    </row>
    <row r="32" spans="1:15" ht="12.75" customHeight="1">
      <c r="A32" s="8"/>
      <c r="B32" s="14"/>
      <c r="C32" s="8" t="s">
        <v>12</v>
      </c>
      <c r="D32" s="19">
        <f aca="true" t="shared" si="5" ref="D32:L32">D30-D31</f>
        <v>1660684</v>
      </c>
      <c r="E32" s="19">
        <f t="shared" si="5"/>
        <v>5119242</v>
      </c>
      <c r="F32" s="19">
        <f t="shared" si="5"/>
        <v>3733943</v>
      </c>
      <c r="G32" s="19">
        <f t="shared" si="5"/>
        <v>5483977</v>
      </c>
      <c r="H32" s="19">
        <f t="shared" si="5"/>
        <v>4206549</v>
      </c>
      <c r="I32" s="19">
        <f t="shared" si="5"/>
        <v>5567101</v>
      </c>
      <c r="J32" s="19">
        <f t="shared" si="5"/>
        <v>1035910</v>
      </c>
      <c r="K32" s="19">
        <f t="shared" si="5"/>
        <v>468846</v>
      </c>
      <c r="L32" s="19">
        <f t="shared" si="5"/>
        <v>-594945</v>
      </c>
      <c r="M32" s="20">
        <f>SUM(D32:L32)</f>
        <v>26681307</v>
      </c>
      <c r="N32" s="16"/>
      <c r="O32" s="16"/>
    </row>
    <row r="33" spans="1:15" ht="12.75" customHeight="1">
      <c r="A33" s="8"/>
      <c r="B33" s="14"/>
      <c r="C33" s="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6"/>
      <c r="O33" s="16"/>
    </row>
    <row r="34" spans="1:15" ht="12.75" customHeight="1">
      <c r="A34" s="8"/>
      <c r="B34" s="14"/>
      <c r="C34" s="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6"/>
      <c r="O34" s="16"/>
    </row>
    <row r="35" spans="1:15" ht="12.75" customHeight="1">
      <c r="A35" s="8"/>
      <c r="B35" s="14"/>
      <c r="C35" s="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6"/>
      <c r="O35" s="16"/>
    </row>
    <row r="36" spans="1:15" ht="12.75" customHeight="1">
      <c r="A36" s="8"/>
      <c r="B36" s="14"/>
      <c r="C36" s="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6"/>
      <c r="O36" s="16"/>
    </row>
    <row r="37" spans="3:15" s="1" customFormat="1" ht="12.75" customHeight="1">
      <c r="C37" s="2"/>
      <c r="D37" s="3" t="s">
        <v>19</v>
      </c>
      <c r="E37" s="3" t="s">
        <v>4</v>
      </c>
      <c r="F37" s="3" t="s">
        <v>0</v>
      </c>
      <c r="G37" s="3" t="s">
        <v>1</v>
      </c>
      <c r="H37" s="4" t="s">
        <v>2</v>
      </c>
      <c r="I37" s="4" t="s">
        <v>3</v>
      </c>
      <c r="J37" s="27" t="s">
        <v>5</v>
      </c>
      <c r="K37" s="27" t="s">
        <v>6</v>
      </c>
      <c r="L37" s="26" t="s">
        <v>7</v>
      </c>
      <c r="M37" s="26" t="s">
        <v>8</v>
      </c>
      <c r="N37" s="2"/>
      <c r="O37" s="2"/>
    </row>
    <row r="38" spans="3:15" s="1" customFormat="1" ht="12.75" customHeight="1">
      <c r="C38" s="2"/>
      <c r="D38" s="28" t="s">
        <v>17</v>
      </c>
      <c r="E38" s="23"/>
      <c r="F38" s="23"/>
      <c r="G38" s="23"/>
      <c r="H38" s="21"/>
      <c r="I38" s="21"/>
      <c r="J38" s="21"/>
      <c r="K38" s="21"/>
      <c r="L38" s="23"/>
      <c r="M38" s="23"/>
      <c r="N38" s="2"/>
      <c r="O38" s="2"/>
    </row>
    <row r="39" spans="3:15" s="1" customFormat="1" ht="12.75" customHeight="1">
      <c r="C39" s="2"/>
      <c r="D39" s="28"/>
      <c r="E39" s="23"/>
      <c r="F39" s="23"/>
      <c r="G39" s="23"/>
      <c r="H39" s="21"/>
      <c r="I39" s="21"/>
      <c r="J39" s="21"/>
      <c r="K39" s="21"/>
      <c r="L39" s="23"/>
      <c r="M39" s="23"/>
      <c r="N39" s="2"/>
      <c r="O39" s="2"/>
    </row>
    <row r="40" spans="1:15" s="1" customFormat="1" ht="12.75" customHeight="1">
      <c r="A40" s="11" t="s">
        <v>18</v>
      </c>
      <c r="B40" s="11"/>
      <c r="C40" s="9"/>
      <c r="D40" s="24"/>
      <c r="E40" s="24"/>
      <c r="F40" s="24"/>
      <c r="G40" s="24"/>
      <c r="H40" s="24"/>
      <c r="I40" s="24"/>
      <c r="J40" s="24"/>
      <c r="K40" s="21"/>
      <c r="L40" s="23"/>
      <c r="M40" s="23"/>
      <c r="N40" s="2"/>
      <c r="O40" s="12"/>
    </row>
    <row r="41" spans="1:15" s="1" customFormat="1" ht="12.75">
      <c r="A41" s="13"/>
      <c r="B41" s="14"/>
      <c r="C41" s="15" t="s">
        <v>10</v>
      </c>
      <c r="D41" s="18">
        <v>54247</v>
      </c>
      <c r="E41" s="18">
        <v>128075</v>
      </c>
      <c r="F41" s="18">
        <v>346051</v>
      </c>
      <c r="G41" s="18">
        <v>336069</v>
      </c>
      <c r="H41" s="18">
        <v>141148</v>
      </c>
      <c r="I41" s="18">
        <v>263270</v>
      </c>
      <c r="J41" s="18">
        <v>179403</v>
      </c>
      <c r="K41" s="18">
        <v>97567</v>
      </c>
      <c r="L41" s="25">
        <v>558768</v>
      </c>
      <c r="M41" s="25">
        <f>SUM(D41:L41)</f>
        <v>2104598</v>
      </c>
      <c r="N41" s="16"/>
      <c r="O41" s="16"/>
    </row>
    <row r="42" spans="1:15" s="1" customFormat="1" ht="12.75" customHeight="1">
      <c r="A42" s="8"/>
      <c r="B42" s="14"/>
      <c r="C42" s="15" t="s">
        <v>11</v>
      </c>
      <c r="D42" s="31">
        <v>54247</v>
      </c>
      <c r="E42" s="31">
        <v>128075</v>
      </c>
      <c r="F42" s="31">
        <v>346051</v>
      </c>
      <c r="G42" s="31">
        <v>336069</v>
      </c>
      <c r="H42" s="31">
        <v>141148</v>
      </c>
      <c r="I42" s="31">
        <v>263270</v>
      </c>
      <c r="J42" s="31">
        <v>179403</v>
      </c>
      <c r="K42" s="31">
        <v>97567</v>
      </c>
      <c r="L42" s="31">
        <v>558768</v>
      </c>
      <c r="M42" s="31">
        <v>2104598</v>
      </c>
      <c r="N42" s="16"/>
      <c r="O42" s="16"/>
    </row>
    <row r="43" spans="1:15" ht="12.75">
      <c r="A43" s="8"/>
      <c r="B43" s="14"/>
      <c r="C43" s="8" t="s">
        <v>12</v>
      </c>
      <c r="D43" s="19">
        <f aca="true" t="shared" si="6" ref="D43:L43">D41-D42</f>
        <v>0</v>
      </c>
      <c r="E43" s="19">
        <f>E41-E42</f>
        <v>0</v>
      </c>
      <c r="F43" s="19">
        <f t="shared" si="6"/>
        <v>0</v>
      </c>
      <c r="G43" s="19">
        <f t="shared" si="6"/>
        <v>0</v>
      </c>
      <c r="H43" s="19">
        <f t="shared" si="6"/>
        <v>0</v>
      </c>
      <c r="I43" s="19">
        <f t="shared" si="6"/>
        <v>0</v>
      </c>
      <c r="J43" s="19">
        <f t="shared" si="6"/>
        <v>0</v>
      </c>
      <c r="K43" s="19">
        <f t="shared" si="6"/>
        <v>0</v>
      </c>
      <c r="L43" s="19">
        <f t="shared" si="6"/>
        <v>0</v>
      </c>
      <c r="M43" s="20">
        <f>SUM(D43:L43)</f>
        <v>0</v>
      </c>
      <c r="N43" s="16"/>
      <c r="O43" s="16"/>
    </row>
    <row r="44" spans="1:15" s="1" customFormat="1" ht="12.75">
      <c r="A44" s="7"/>
      <c r="B44" s="8"/>
      <c r="C44" s="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"/>
      <c r="O44" s="2"/>
    </row>
    <row r="45" spans="1:15" s="1" customFormat="1" ht="12.75" customHeight="1">
      <c r="A45" s="11"/>
      <c r="B45" s="11" t="s">
        <v>14</v>
      </c>
      <c r="C45" s="9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"/>
      <c r="O45" s="12"/>
    </row>
    <row r="46" spans="1:15" s="1" customFormat="1" ht="12.75">
      <c r="A46" s="13"/>
      <c r="B46" s="14"/>
      <c r="C46" s="15" t="s">
        <v>10</v>
      </c>
      <c r="D46" s="18">
        <v>6944</v>
      </c>
      <c r="E46" s="18">
        <v>16394</v>
      </c>
      <c r="F46" s="18">
        <v>44295</v>
      </c>
      <c r="G46" s="18">
        <v>43017</v>
      </c>
      <c r="H46" s="18">
        <v>18067</v>
      </c>
      <c r="I46" s="18">
        <v>33698</v>
      </c>
      <c r="J46" s="18">
        <v>22963</v>
      </c>
      <c r="K46" s="18">
        <v>12488</v>
      </c>
      <c r="L46" s="25">
        <v>71522</v>
      </c>
      <c r="M46" s="30">
        <f>SUM(D46:L46)</f>
        <v>269388</v>
      </c>
      <c r="N46" s="16"/>
      <c r="O46" s="16"/>
    </row>
    <row r="47" spans="1:15" s="1" customFormat="1" ht="12.75" customHeight="1">
      <c r="A47" s="8"/>
      <c r="B47" s="14"/>
      <c r="C47" s="15" t="s">
        <v>11</v>
      </c>
      <c r="D47" s="31">
        <v>6944</v>
      </c>
      <c r="E47" s="31">
        <v>16394</v>
      </c>
      <c r="F47" s="31">
        <v>44295</v>
      </c>
      <c r="G47" s="31">
        <v>43017</v>
      </c>
      <c r="H47" s="31">
        <v>18067</v>
      </c>
      <c r="I47" s="31">
        <v>33698</v>
      </c>
      <c r="J47" s="31">
        <v>22963</v>
      </c>
      <c r="K47" s="31">
        <v>12488</v>
      </c>
      <c r="L47" s="31">
        <v>71522</v>
      </c>
      <c r="M47" s="31">
        <v>269388</v>
      </c>
      <c r="N47" s="16"/>
      <c r="O47" s="16"/>
    </row>
    <row r="48" spans="1:15" ht="12.75">
      <c r="A48" s="8"/>
      <c r="B48" s="14"/>
      <c r="C48" s="8" t="s">
        <v>12</v>
      </c>
      <c r="D48" s="19">
        <f aca="true" t="shared" si="7" ref="D48:L48">D46-D47</f>
        <v>0</v>
      </c>
      <c r="E48" s="19">
        <f t="shared" si="7"/>
        <v>0</v>
      </c>
      <c r="F48" s="19">
        <f t="shared" si="7"/>
        <v>0</v>
      </c>
      <c r="G48" s="19">
        <f t="shared" si="7"/>
        <v>0</v>
      </c>
      <c r="H48" s="19">
        <f t="shared" si="7"/>
        <v>0</v>
      </c>
      <c r="I48" s="19">
        <f t="shared" si="7"/>
        <v>0</v>
      </c>
      <c r="J48" s="19">
        <f t="shared" si="7"/>
        <v>0</v>
      </c>
      <c r="K48" s="19">
        <f t="shared" si="7"/>
        <v>0</v>
      </c>
      <c r="L48" s="19">
        <f t="shared" si="7"/>
        <v>0</v>
      </c>
      <c r="M48" s="20">
        <f>SUM(D48:L48)</f>
        <v>0</v>
      </c>
      <c r="N48" s="16"/>
      <c r="O48" s="16"/>
    </row>
    <row r="49" spans="1:15" s="1" customFormat="1" ht="12.75">
      <c r="A49" s="7"/>
      <c r="B49" s="8"/>
      <c r="C49" s="9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"/>
      <c r="O49" s="2"/>
    </row>
    <row r="50" spans="1:15" s="1" customFormat="1" ht="12.75" customHeight="1">
      <c r="A50" s="11"/>
      <c r="B50" s="11" t="s">
        <v>15</v>
      </c>
      <c r="C50" s="9"/>
      <c r="D50" s="24"/>
      <c r="E50" s="24"/>
      <c r="F50" s="24"/>
      <c r="G50" s="24"/>
      <c r="H50" s="24"/>
      <c r="I50" s="24"/>
      <c r="J50" s="24"/>
      <c r="K50" s="21"/>
      <c r="L50" s="23"/>
      <c r="M50" s="23"/>
      <c r="N50" s="2"/>
      <c r="O50" s="12"/>
    </row>
    <row r="51" spans="1:15" s="1" customFormat="1" ht="12.75">
      <c r="A51" s="13"/>
      <c r="B51" s="14"/>
      <c r="C51" s="15" t="s">
        <v>10</v>
      </c>
      <c r="D51" s="18">
        <v>47303</v>
      </c>
      <c r="E51" s="18">
        <v>111681</v>
      </c>
      <c r="F51" s="18">
        <v>301756</v>
      </c>
      <c r="G51" s="18">
        <v>293052</v>
      </c>
      <c r="H51" s="18">
        <v>123081</v>
      </c>
      <c r="I51" s="18">
        <v>229572</v>
      </c>
      <c r="J51" s="18">
        <v>156440</v>
      </c>
      <c r="K51" s="18">
        <v>85079</v>
      </c>
      <c r="L51" s="25">
        <v>487246</v>
      </c>
      <c r="M51" s="25">
        <f>SUM(D51:L51)</f>
        <v>1835210</v>
      </c>
      <c r="N51" s="16"/>
      <c r="O51" s="16"/>
    </row>
    <row r="52" spans="1:15" s="1" customFormat="1" ht="12.75" customHeight="1">
      <c r="A52" s="8"/>
      <c r="B52" s="14"/>
      <c r="C52" s="15" t="s">
        <v>11</v>
      </c>
      <c r="D52" s="31">
        <v>47303</v>
      </c>
      <c r="E52" s="31">
        <v>111681</v>
      </c>
      <c r="F52" s="31">
        <v>301756</v>
      </c>
      <c r="G52" s="31">
        <v>293052</v>
      </c>
      <c r="H52" s="31">
        <v>123081</v>
      </c>
      <c r="I52" s="31">
        <v>229572</v>
      </c>
      <c r="J52" s="31">
        <v>156440</v>
      </c>
      <c r="K52" s="31">
        <v>85079</v>
      </c>
      <c r="L52" s="31">
        <v>487246</v>
      </c>
      <c r="M52" s="31">
        <v>1835210</v>
      </c>
      <c r="N52" s="16"/>
      <c r="O52" s="16"/>
    </row>
    <row r="53" spans="1:15" ht="12.75" customHeight="1">
      <c r="A53" s="8"/>
      <c r="B53" s="14"/>
      <c r="C53" s="8" t="s">
        <v>12</v>
      </c>
      <c r="D53" s="19">
        <f aca="true" t="shared" si="8" ref="D53:L53">D51-D52</f>
        <v>0</v>
      </c>
      <c r="E53" s="19">
        <f>E51-E52</f>
        <v>0</v>
      </c>
      <c r="F53" s="19">
        <f t="shared" si="8"/>
        <v>0</v>
      </c>
      <c r="G53" s="19">
        <f t="shared" si="8"/>
        <v>0</v>
      </c>
      <c r="H53" s="19">
        <f t="shared" si="8"/>
        <v>0</v>
      </c>
      <c r="I53" s="19">
        <f t="shared" si="8"/>
        <v>0</v>
      </c>
      <c r="J53" s="19">
        <f t="shared" si="8"/>
        <v>0</v>
      </c>
      <c r="K53" s="19">
        <f t="shared" si="8"/>
        <v>0</v>
      </c>
      <c r="L53" s="19">
        <f t="shared" si="8"/>
        <v>0</v>
      </c>
      <c r="M53" s="20">
        <f>SUM(D53:L53)</f>
        <v>0</v>
      </c>
      <c r="N53" s="16"/>
      <c r="O53" s="16"/>
    </row>
    <row r="54" spans="1:15" ht="12.75" customHeight="1">
      <c r="A54" s="8"/>
      <c r="B54" s="14"/>
      <c r="C54" s="8"/>
      <c r="D54" s="19"/>
      <c r="E54" s="19"/>
      <c r="F54" s="19"/>
      <c r="G54" s="19"/>
      <c r="H54" s="19"/>
      <c r="I54" s="19"/>
      <c r="J54" s="19"/>
      <c r="K54" s="19"/>
      <c r="L54" s="19"/>
      <c r="M54" s="20"/>
      <c r="N54" s="16"/>
      <c r="O54" s="16"/>
    </row>
    <row r="55" spans="1:15" ht="12.75" customHeight="1">
      <c r="A55" s="8"/>
      <c r="B55" s="14"/>
      <c r="C55" s="8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16"/>
      <c r="O55" s="16"/>
    </row>
    <row r="56" spans="1:15" ht="12.75" customHeight="1">
      <c r="A56" s="8"/>
      <c r="B56" s="14"/>
      <c r="C56" s="8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16"/>
      <c r="O56" s="16"/>
    </row>
    <row r="57" spans="1:15" ht="12.75" customHeight="1">
      <c r="A57" s="8"/>
      <c r="B57" s="14"/>
      <c r="C57" s="8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16"/>
      <c r="O57" s="16"/>
    </row>
    <row r="58" spans="1:15" ht="12.75" customHeight="1">
      <c r="A58" s="8"/>
      <c r="B58" s="14"/>
      <c r="C58" s="8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16"/>
      <c r="O58" s="16"/>
    </row>
    <row r="59" spans="1:15" ht="12.75" customHeight="1">
      <c r="A59" s="8"/>
      <c r="B59" s="14"/>
      <c r="C59" s="8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6"/>
      <c r="O59" s="16"/>
    </row>
    <row r="63" spans="7:12" ht="12.75">
      <c r="G63" s="3"/>
      <c r="H63" s="3"/>
      <c r="I63" s="3"/>
      <c r="J63" s="3"/>
      <c r="K63" s="4"/>
      <c r="L63" s="4"/>
    </row>
    <row r="73" spans="3:15" s="1" customFormat="1" ht="12.75" customHeight="1">
      <c r="C73" s="2"/>
      <c r="D73" s="3" t="s">
        <v>19</v>
      </c>
      <c r="E73" s="3" t="s">
        <v>4</v>
      </c>
      <c r="F73" s="3" t="s">
        <v>0</v>
      </c>
      <c r="G73" s="3" t="s">
        <v>1</v>
      </c>
      <c r="H73" s="4" t="s">
        <v>2</v>
      </c>
      <c r="I73" s="4" t="s">
        <v>3</v>
      </c>
      <c r="J73" s="4" t="s">
        <v>5</v>
      </c>
      <c r="K73" s="4" t="s">
        <v>6</v>
      </c>
      <c r="L73" s="3" t="s">
        <v>7</v>
      </c>
      <c r="M73" s="3" t="s">
        <v>8</v>
      </c>
      <c r="N73" s="2"/>
      <c r="O73" s="2"/>
    </row>
    <row r="74" spans="3:15" s="1" customFormat="1" ht="12.75" customHeight="1">
      <c r="C74" s="2"/>
      <c r="D74" s="5" t="s">
        <v>16</v>
      </c>
      <c r="E74" s="2"/>
      <c r="F74" s="2"/>
      <c r="G74" s="2"/>
      <c r="H74" s="6"/>
      <c r="I74" s="6"/>
      <c r="J74" s="6"/>
      <c r="K74" s="6"/>
      <c r="L74" s="2"/>
      <c r="M74" s="2"/>
      <c r="N74" s="2"/>
      <c r="O74" s="2"/>
    </row>
    <row r="75" spans="1:15" s="1" customFormat="1" ht="12.75">
      <c r="A75" s="7"/>
      <c r="B75" s="8"/>
      <c r="C75" s="9"/>
      <c r="D75" s="6"/>
      <c r="E75" s="6"/>
      <c r="F75" s="6"/>
      <c r="G75" s="6"/>
      <c r="H75" s="6"/>
      <c r="I75" s="6"/>
      <c r="J75" s="6"/>
      <c r="K75" s="10"/>
      <c r="L75" s="2"/>
      <c r="M75" s="2"/>
      <c r="N75" s="2"/>
      <c r="O75" s="2"/>
    </row>
    <row r="76" spans="1:15" s="1" customFormat="1" ht="12.75" customHeight="1">
      <c r="A76" s="11" t="s">
        <v>9</v>
      </c>
      <c r="B76" s="8"/>
      <c r="C76" s="9"/>
      <c r="D76" s="9"/>
      <c r="E76" s="9"/>
      <c r="F76" s="9"/>
      <c r="G76" s="9"/>
      <c r="H76" s="9"/>
      <c r="I76" s="9"/>
      <c r="J76" s="9"/>
      <c r="K76" s="10"/>
      <c r="L76" s="2"/>
      <c r="M76" s="2"/>
      <c r="N76" s="2"/>
      <c r="O76" s="12"/>
    </row>
    <row r="77" spans="1:15" s="1" customFormat="1" ht="12.75">
      <c r="A77" s="13"/>
      <c r="B77" s="14"/>
      <c r="C77" s="15" t="s">
        <v>10</v>
      </c>
      <c r="D77" s="18">
        <f>D7</f>
        <v>-1741712</v>
      </c>
      <c r="E77" s="18">
        <f>E7</f>
        <v>-4093386</v>
      </c>
      <c r="F77" s="18">
        <f>F7</f>
        <v>-10986816</v>
      </c>
      <c r="G77" s="18">
        <f>G7</f>
        <v>-10613031</v>
      </c>
      <c r="H77" s="18">
        <f>H7</f>
        <v>-4511751</v>
      </c>
      <c r="I77" s="18">
        <f>I7</f>
        <v>-8399636</v>
      </c>
      <c r="J77" s="18">
        <f>J7</f>
        <v>-5780336</v>
      </c>
      <c r="K77" s="18">
        <f>K7</f>
        <v>-3119158</v>
      </c>
      <c r="L77" s="18">
        <f>L7</f>
        <v>-17860253</v>
      </c>
      <c r="M77" s="18">
        <f>M7</f>
        <v>-67106079</v>
      </c>
      <c r="N77" s="16"/>
      <c r="O77" s="16"/>
    </row>
    <row r="78" spans="1:15" s="1" customFormat="1" ht="12.75" customHeight="1">
      <c r="A78" s="8"/>
      <c r="B78" s="14"/>
      <c r="C78" s="15" t="s">
        <v>20</v>
      </c>
      <c r="D78" s="29">
        <v>9512122</v>
      </c>
      <c r="E78" s="29">
        <v>22401243</v>
      </c>
      <c r="F78" s="29">
        <v>60658442</v>
      </c>
      <c r="G78" s="29">
        <v>58877904</v>
      </c>
      <c r="H78" s="29">
        <v>24676009</v>
      </c>
      <c r="I78" s="29">
        <v>46037577</v>
      </c>
      <c r="J78" s="29">
        <v>31349389</v>
      </c>
      <c r="K78" s="29">
        <v>17073644</v>
      </c>
      <c r="L78" s="29">
        <v>97711214</v>
      </c>
      <c r="M78" s="32">
        <f>SUM(D78:L78)</f>
        <v>368297544</v>
      </c>
      <c r="N78" s="16"/>
      <c r="O78" s="16"/>
    </row>
    <row r="79" spans="1:15" ht="12.75">
      <c r="A79" s="8"/>
      <c r="B79" s="14"/>
      <c r="C79" s="8" t="s">
        <v>21</v>
      </c>
      <c r="D79" s="19">
        <f>SUM(D77:D78)</f>
        <v>7770410</v>
      </c>
      <c r="E79" s="19">
        <f aca="true" t="shared" si="9" ref="E79:M79">SUM(E77:E78)</f>
        <v>18307857</v>
      </c>
      <c r="F79" s="19">
        <f t="shared" si="9"/>
        <v>49671626</v>
      </c>
      <c r="G79" s="19">
        <f t="shared" si="9"/>
        <v>48264873</v>
      </c>
      <c r="H79" s="19">
        <f t="shared" si="9"/>
        <v>20164258</v>
      </c>
      <c r="I79" s="19">
        <f t="shared" si="9"/>
        <v>37637941</v>
      </c>
      <c r="J79" s="19">
        <f t="shared" si="9"/>
        <v>25569053</v>
      </c>
      <c r="K79" s="19">
        <f t="shared" si="9"/>
        <v>13954486</v>
      </c>
      <c r="L79" s="19">
        <f t="shared" si="9"/>
        <v>79850961</v>
      </c>
      <c r="M79" s="19">
        <f t="shared" si="9"/>
        <v>301191465</v>
      </c>
      <c r="N79" s="16"/>
      <c r="O79" s="16"/>
    </row>
    <row r="80" spans="1:15" s="1" customFormat="1" ht="12.75">
      <c r="A80" s="7"/>
      <c r="B80" s="8"/>
      <c r="C80" s="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2"/>
      <c r="O80" s="2"/>
    </row>
    <row r="81" spans="1:15" s="1" customFormat="1" ht="12.75" customHeight="1">
      <c r="A81" s="11"/>
      <c r="B81" s="17" t="s">
        <v>14</v>
      </c>
      <c r="C81" s="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2"/>
      <c r="O81" s="12"/>
    </row>
    <row r="82" spans="1:15" s="1" customFormat="1" ht="12.75">
      <c r="A82" s="13"/>
      <c r="B82" s="14"/>
      <c r="C82" s="15" t="s">
        <v>10</v>
      </c>
      <c r="D82" s="18">
        <f>D12</f>
        <v>-222939</v>
      </c>
      <c r="E82" s="18">
        <f>E12</f>
        <v>-523953</v>
      </c>
      <c r="F82" s="18">
        <f>F12</f>
        <v>-1406314</v>
      </c>
      <c r="G82" s="18">
        <f>G12</f>
        <v>-1358468</v>
      </c>
      <c r="H82" s="18">
        <f>H12</f>
        <v>-577503</v>
      </c>
      <c r="I82" s="18">
        <f>I12</f>
        <v>-1075153</v>
      </c>
      <c r="J82" s="18">
        <f>J12</f>
        <v>-739883</v>
      </c>
      <c r="K82" s="18">
        <f>K12</f>
        <v>-399251</v>
      </c>
      <c r="L82" s="18">
        <f>L12</f>
        <v>-2286113</v>
      </c>
      <c r="M82" s="18">
        <f>M12</f>
        <v>-8589577</v>
      </c>
      <c r="N82" s="16"/>
      <c r="O82" s="16"/>
    </row>
    <row r="83" spans="1:15" s="1" customFormat="1" ht="12.75" customHeight="1">
      <c r="A83" s="8"/>
      <c r="B83" s="14"/>
      <c r="C83" s="15" t="s">
        <v>20</v>
      </c>
      <c r="D83" s="29">
        <v>1217552</v>
      </c>
      <c r="E83" s="29">
        <v>2867359</v>
      </c>
      <c r="F83" s="29">
        <v>7764281</v>
      </c>
      <c r="G83" s="29">
        <v>7536372</v>
      </c>
      <c r="H83" s="29">
        <v>3158529</v>
      </c>
      <c r="I83" s="29">
        <v>5892810</v>
      </c>
      <c r="J83" s="29">
        <v>4012722</v>
      </c>
      <c r="K83" s="29">
        <v>2185426</v>
      </c>
      <c r="L83" s="29">
        <v>12507035</v>
      </c>
      <c r="M83" s="32">
        <f>SUM(D83:L83)</f>
        <v>47142086</v>
      </c>
      <c r="N83" s="16"/>
      <c r="O83" s="16"/>
    </row>
    <row r="84" spans="1:15" s="38" customFormat="1" ht="12.75">
      <c r="A84" s="34"/>
      <c r="B84" s="35"/>
      <c r="C84" s="34" t="s">
        <v>22</v>
      </c>
      <c r="D84" s="36">
        <f>SUM(D82:D83)</f>
        <v>994613</v>
      </c>
      <c r="E84" s="36">
        <f aca="true" t="shared" si="10" ref="E84:M84">SUM(E82:E83)</f>
        <v>2343406</v>
      </c>
      <c r="F84" s="36">
        <f t="shared" si="10"/>
        <v>6357967</v>
      </c>
      <c r="G84" s="36">
        <f t="shared" si="10"/>
        <v>6177904</v>
      </c>
      <c r="H84" s="36">
        <f t="shared" si="10"/>
        <v>2581026</v>
      </c>
      <c r="I84" s="36">
        <f t="shared" si="10"/>
        <v>4817657</v>
      </c>
      <c r="J84" s="36">
        <f t="shared" si="10"/>
        <v>3272839</v>
      </c>
      <c r="K84" s="36">
        <f t="shared" si="10"/>
        <v>1786175</v>
      </c>
      <c r="L84" s="36">
        <f t="shared" si="10"/>
        <v>10220922</v>
      </c>
      <c r="M84" s="36">
        <f t="shared" si="10"/>
        <v>38552509</v>
      </c>
      <c r="N84" s="37"/>
      <c r="O84" s="37"/>
    </row>
    <row r="85" spans="1:15" s="1" customFormat="1" ht="12.75">
      <c r="A85" s="7"/>
      <c r="B85" s="8"/>
      <c r="C85" s="9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"/>
      <c r="O85" s="2"/>
    </row>
    <row r="86" spans="1:15" s="1" customFormat="1" ht="12.75" customHeight="1">
      <c r="A86" s="11"/>
      <c r="B86" s="11" t="s">
        <v>15</v>
      </c>
      <c r="C86" s="9"/>
      <c r="D86" s="18"/>
      <c r="E86" s="18"/>
      <c r="F86" s="18"/>
      <c r="G86" s="18"/>
      <c r="H86" s="18"/>
      <c r="I86" s="18"/>
      <c r="J86" s="18"/>
      <c r="K86" s="22"/>
      <c r="L86" s="22"/>
      <c r="M86" s="22"/>
      <c r="N86" s="2"/>
      <c r="O86" s="12"/>
    </row>
    <row r="87" spans="1:15" s="1" customFormat="1" ht="12.75">
      <c r="A87" s="13"/>
      <c r="B87" s="14"/>
      <c r="C87" s="15" t="s">
        <v>10</v>
      </c>
      <c r="D87" s="18">
        <f>D17</f>
        <v>-1518773</v>
      </c>
      <c r="E87" s="18">
        <f>E17</f>
        <v>-3569433</v>
      </c>
      <c r="F87" s="18">
        <f>F17</f>
        <v>-9580502</v>
      </c>
      <c r="G87" s="18">
        <f>G17</f>
        <v>-9254563</v>
      </c>
      <c r="H87" s="18">
        <f>H17</f>
        <v>-3934248</v>
      </c>
      <c r="I87" s="18">
        <f>I17</f>
        <v>-7324483</v>
      </c>
      <c r="J87" s="18">
        <f>J17</f>
        <v>-5040453</v>
      </c>
      <c r="K87" s="18">
        <f>K17</f>
        <v>-2719907</v>
      </c>
      <c r="L87" s="18">
        <f>L17</f>
        <v>-15574140</v>
      </c>
      <c r="M87" s="18">
        <f>M17</f>
        <v>-58516502</v>
      </c>
      <c r="N87" s="16"/>
      <c r="O87" s="16"/>
    </row>
    <row r="88" spans="1:15" s="1" customFormat="1" ht="12.75" customHeight="1">
      <c r="A88" s="8"/>
      <c r="B88" s="14"/>
      <c r="C88" s="15" t="s">
        <v>20</v>
      </c>
      <c r="D88" s="29">
        <v>8294570</v>
      </c>
      <c r="E88" s="29">
        <v>19533884</v>
      </c>
      <c r="F88" s="29">
        <v>52894161</v>
      </c>
      <c r="G88" s="29">
        <v>51341532</v>
      </c>
      <c r="H88" s="29">
        <v>21517480</v>
      </c>
      <c r="I88" s="29">
        <v>40144767</v>
      </c>
      <c r="J88" s="29">
        <v>27336667</v>
      </c>
      <c r="K88" s="29">
        <v>14888218</v>
      </c>
      <c r="L88" s="29">
        <v>85204179</v>
      </c>
      <c r="M88" s="32">
        <f>SUM(D88:L88)</f>
        <v>321155458</v>
      </c>
      <c r="N88" s="16"/>
      <c r="O88" s="16"/>
    </row>
    <row r="89" spans="1:15" s="38" customFormat="1" ht="12.75">
      <c r="A89" s="34"/>
      <c r="B89" s="35"/>
      <c r="C89" s="34" t="s">
        <v>22</v>
      </c>
      <c r="D89" s="36">
        <f>SUM(D87:D88)</f>
        <v>6775797</v>
      </c>
      <c r="E89" s="36">
        <f aca="true" t="shared" si="11" ref="E89:M89">SUM(E87:E88)</f>
        <v>15964451</v>
      </c>
      <c r="F89" s="36">
        <f t="shared" si="11"/>
        <v>43313659</v>
      </c>
      <c r="G89" s="36">
        <f t="shared" si="11"/>
        <v>42086969</v>
      </c>
      <c r="H89" s="36">
        <f t="shared" si="11"/>
        <v>17583232</v>
      </c>
      <c r="I89" s="36">
        <f t="shared" si="11"/>
        <v>32820284</v>
      </c>
      <c r="J89" s="36">
        <f t="shared" si="11"/>
        <v>22296214</v>
      </c>
      <c r="K89" s="36">
        <f t="shared" si="11"/>
        <v>12168311</v>
      </c>
      <c r="L89" s="36">
        <f t="shared" si="11"/>
        <v>69630039</v>
      </c>
      <c r="M89" s="36">
        <f t="shared" si="11"/>
        <v>262638956</v>
      </c>
      <c r="N89" s="37"/>
      <c r="O89" s="37"/>
    </row>
    <row r="90" spans="1:15" s="1" customFormat="1" ht="12.75">
      <c r="A90" s="7"/>
      <c r="B90" s="8"/>
      <c r="C90" s="9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"/>
      <c r="O90" s="2"/>
    </row>
    <row r="91" spans="1:15" s="1" customFormat="1" ht="12.75" customHeight="1">
      <c r="A91" s="11" t="s">
        <v>13</v>
      </c>
      <c r="B91" s="11"/>
      <c r="C91" s="9"/>
      <c r="D91" s="18"/>
      <c r="E91" s="18"/>
      <c r="F91" s="18"/>
      <c r="G91" s="18"/>
      <c r="H91" s="18"/>
      <c r="I91" s="18"/>
      <c r="J91" s="18"/>
      <c r="K91" s="22"/>
      <c r="L91" s="22"/>
      <c r="M91" s="22"/>
      <c r="N91" s="2"/>
      <c r="O91" s="12"/>
    </row>
    <row r="92" spans="1:15" s="1" customFormat="1" ht="12.75">
      <c r="A92" s="13"/>
      <c r="B92" s="14"/>
      <c r="C92" s="15" t="s">
        <v>10</v>
      </c>
      <c r="D92" s="18">
        <f>D22</f>
        <v>1904453</v>
      </c>
      <c r="E92" s="18">
        <f>E22</f>
        <v>5870689</v>
      </c>
      <c r="F92" s="18">
        <f>F22</f>
        <v>4282044</v>
      </c>
      <c r="G92" s="18">
        <f>G22</f>
        <v>6288966</v>
      </c>
      <c r="H92" s="18">
        <f>H22</f>
        <v>4824022</v>
      </c>
      <c r="I92" s="18">
        <f>I22</f>
        <v>6384292</v>
      </c>
      <c r="J92" s="18">
        <f>J22</f>
        <v>1187972</v>
      </c>
      <c r="K92" s="18">
        <f>K22</f>
        <v>537666</v>
      </c>
      <c r="L92" s="18">
        <f>L22</f>
        <v>-682275</v>
      </c>
      <c r="M92" s="18">
        <f>M22</f>
        <v>30597829</v>
      </c>
      <c r="N92" s="16"/>
      <c r="O92" s="16"/>
    </row>
    <row r="93" spans="1:15" s="1" customFormat="1" ht="12.75" customHeight="1">
      <c r="A93" s="8"/>
      <c r="B93" s="14"/>
      <c r="C93" s="15" t="s">
        <v>20</v>
      </c>
      <c r="D93" s="29">
        <v>12218999</v>
      </c>
      <c r="E93" s="29">
        <v>29241810</v>
      </c>
      <c r="F93" s="29">
        <v>82747161</v>
      </c>
      <c r="G93" s="29">
        <v>74157025</v>
      </c>
      <c r="H93" s="29">
        <v>33002991</v>
      </c>
      <c r="I93" s="29">
        <v>59599231</v>
      </c>
      <c r="J93" s="29">
        <v>45484403</v>
      </c>
      <c r="K93" s="29">
        <v>25084997</v>
      </c>
      <c r="L93" s="29">
        <v>130975854</v>
      </c>
      <c r="M93" s="33">
        <f>SUM(D93:L93)</f>
        <v>492512471</v>
      </c>
      <c r="N93" s="16"/>
      <c r="O93" s="16"/>
    </row>
    <row r="94" spans="1:15" ht="12.75">
      <c r="A94" s="8"/>
      <c r="B94" s="14"/>
      <c r="C94" s="8" t="s">
        <v>21</v>
      </c>
      <c r="D94" s="19">
        <f>SUM(D92:D93)</f>
        <v>14123452</v>
      </c>
      <c r="E94" s="19">
        <f aca="true" t="shared" si="12" ref="E94:M94">SUM(E92:E93)</f>
        <v>35112499</v>
      </c>
      <c r="F94" s="19">
        <f t="shared" si="12"/>
        <v>87029205</v>
      </c>
      <c r="G94" s="19">
        <f t="shared" si="12"/>
        <v>80445991</v>
      </c>
      <c r="H94" s="19">
        <f t="shared" si="12"/>
        <v>37827013</v>
      </c>
      <c r="I94" s="19">
        <f t="shared" si="12"/>
        <v>65983523</v>
      </c>
      <c r="J94" s="19">
        <f t="shared" si="12"/>
        <v>46672375</v>
      </c>
      <c r="K94" s="19">
        <f t="shared" si="12"/>
        <v>25622663</v>
      </c>
      <c r="L94" s="19">
        <f t="shared" si="12"/>
        <v>130293579</v>
      </c>
      <c r="M94" s="19">
        <f t="shared" si="12"/>
        <v>523110300</v>
      </c>
      <c r="N94" s="16"/>
      <c r="O94" s="16"/>
    </row>
    <row r="95" spans="1:15" s="1" customFormat="1" ht="12.75">
      <c r="A95" s="7"/>
      <c r="B95" s="8"/>
      <c r="C95" s="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2"/>
      <c r="O95" s="2"/>
    </row>
    <row r="96" spans="1:15" s="1" customFormat="1" ht="12.75" customHeight="1">
      <c r="A96" s="11"/>
      <c r="B96" s="11" t="s">
        <v>14</v>
      </c>
      <c r="C96" s="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2"/>
      <c r="O96" s="12"/>
    </row>
    <row r="97" spans="1:15" s="1" customFormat="1" ht="12.75">
      <c r="A97" s="13"/>
      <c r="B97" s="14"/>
      <c r="C97" s="15" t="s">
        <v>10</v>
      </c>
      <c r="D97" s="18">
        <f>D27</f>
        <v>243769</v>
      </c>
      <c r="E97" s="18">
        <f>E27</f>
        <v>751447</v>
      </c>
      <c r="F97" s="18">
        <f>F27</f>
        <v>548101</v>
      </c>
      <c r="G97" s="18">
        <f>G27</f>
        <v>804989</v>
      </c>
      <c r="H97" s="18">
        <f>H27</f>
        <v>617473</v>
      </c>
      <c r="I97" s="18">
        <f>I27</f>
        <v>817191</v>
      </c>
      <c r="J97" s="18">
        <f>J27</f>
        <v>152062</v>
      </c>
      <c r="K97" s="18">
        <f>K27</f>
        <v>68820</v>
      </c>
      <c r="L97" s="18">
        <f>L27</f>
        <v>-87330</v>
      </c>
      <c r="M97" s="18">
        <f>M27</f>
        <v>3916522</v>
      </c>
      <c r="N97" s="16"/>
      <c r="O97" s="16"/>
    </row>
    <row r="98" spans="1:15" s="1" customFormat="1" ht="12.75" customHeight="1">
      <c r="A98" s="8"/>
      <c r="B98" s="14"/>
      <c r="C98" s="15" t="s">
        <v>20</v>
      </c>
      <c r="D98" s="29">
        <v>1564032</v>
      </c>
      <c r="E98" s="29">
        <v>3742951</v>
      </c>
      <c r="F98" s="29">
        <v>10591637</v>
      </c>
      <c r="G98" s="29">
        <v>9492099</v>
      </c>
      <c r="H98" s="29">
        <v>4224383</v>
      </c>
      <c r="I98" s="29">
        <v>7628702</v>
      </c>
      <c r="J98" s="29">
        <v>5822003</v>
      </c>
      <c r="K98" s="29">
        <v>3210880</v>
      </c>
      <c r="L98" s="29">
        <v>16764909</v>
      </c>
      <c r="M98" s="32">
        <f>SUM(D98:L98)</f>
        <v>63041596</v>
      </c>
      <c r="N98" s="16"/>
      <c r="O98" s="16"/>
    </row>
    <row r="99" spans="1:15" s="38" customFormat="1" ht="12.75">
      <c r="A99" s="34"/>
      <c r="B99" s="35"/>
      <c r="C99" s="34" t="s">
        <v>22</v>
      </c>
      <c r="D99" s="36">
        <f>SUM(D97:D98)</f>
        <v>1807801</v>
      </c>
      <c r="E99" s="36">
        <f aca="true" t="shared" si="13" ref="E99:M99">SUM(E97:E98)</f>
        <v>4494398</v>
      </c>
      <c r="F99" s="36">
        <f t="shared" si="13"/>
        <v>11139738</v>
      </c>
      <c r="G99" s="36">
        <f t="shared" si="13"/>
        <v>10297088</v>
      </c>
      <c r="H99" s="36">
        <f t="shared" si="13"/>
        <v>4841856</v>
      </c>
      <c r="I99" s="36">
        <f t="shared" si="13"/>
        <v>8445893</v>
      </c>
      <c r="J99" s="36">
        <f t="shared" si="13"/>
        <v>5974065</v>
      </c>
      <c r="K99" s="36">
        <f t="shared" si="13"/>
        <v>3279700</v>
      </c>
      <c r="L99" s="36">
        <f t="shared" si="13"/>
        <v>16677579</v>
      </c>
      <c r="M99" s="36">
        <f t="shared" si="13"/>
        <v>66958118</v>
      </c>
      <c r="N99" s="37"/>
      <c r="O99" s="37"/>
    </row>
    <row r="100" spans="1:15" s="1" customFormat="1" ht="12.75">
      <c r="A100" s="7"/>
      <c r="B100" s="8"/>
      <c r="C100" s="9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"/>
      <c r="O100" s="2"/>
    </row>
    <row r="101" spans="1:15" s="1" customFormat="1" ht="12.75" customHeight="1">
      <c r="A101" s="11"/>
      <c r="B101" s="11" t="s">
        <v>15</v>
      </c>
      <c r="C101" s="9"/>
      <c r="D101" s="18"/>
      <c r="E101" s="18"/>
      <c r="F101" s="18"/>
      <c r="G101" s="18"/>
      <c r="H101" s="18"/>
      <c r="I101" s="18"/>
      <c r="J101" s="18"/>
      <c r="K101" s="22"/>
      <c r="L101" s="22"/>
      <c r="M101" s="22"/>
      <c r="N101" s="2"/>
      <c r="O101" s="12"/>
    </row>
    <row r="102" spans="1:15" s="1" customFormat="1" ht="12.75">
      <c r="A102" s="13"/>
      <c r="B102" s="14"/>
      <c r="C102" s="15" t="s">
        <v>10</v>
      </c>
      <c r="D102" s="18">
        <f>D32</f>
        <v>1660684</v>
      </c>
      <c r="E102" s="18">
        <f>E32</f>
        <v>5119242</v>
      </c>
      <c r="F102" s="18">
        <f>F32</f>
        <v>3733943</v>
      </c>
      <c r="G102" s="18">
        <f>G32</f>
        <v>5483977</v>
      </c>
      <c r="H102" s="18">
        <f>H32</f>
        <v>4206549</v>
      </c>
      <c r="I102" s="18">
        <f>I32</f>
        <v>5567101</v>
      </c>
      <c r="J102" s="18">
        <f>J32</f>
        <v>1035910</v>
      </c>
      <c r="K102" s="18">
        <f>K32</f>
        <v>468846</v>
      </c>
      <c r="L102" s="18">
        <f>L32</f>
        <v>-594945</v>
      </c>
      <c r="M102" s="18">
        <f>M32</f>
        <v>26681307</v>
      </c>
      <c r="N102" s="16"/>
      <c r="O102" s="16"/>
    </row>
    <row r="103" spans="1:15" s="1" customFormat="1" ht="12.75" customHeight="1">
      <c r="A103" s="8"/>
      <c r="B103" s="14"/>
      <c r="C103" s="15" t="s">
        <v>20</v>
      </c>
      <c r="D103" s="29">
        <v>10654967</v>
      </c>
      <c r="E103" s="29">
        <v>25498859</v>
      </c>
      <c r="F103" s="29">
        <v>72155524</v>
      </c>
      <c r="G103" s="29">
        <v>64664926</v>
      </c>
      <c r="H103" s="29">
        <v>28778608</v>
      </c>
      <c r="I103" s="29">
        <v>51970529</v>
      </c>
      <c r="J103" s="29">
        <v>39662400</v>
      </c>
      <c r="K103" s="29">
        <v>21874117</v>
      </c>
      <c r="L103" s="29">
        <v>114210945</v>
      </c>
      <c r="M103" s="32">
        <f>SUM(D103:L103)</f>
        <v>429470875</v>
      </c>
      <c r="N103" s="16"/>
      <c r="O103" s="16"/>
    </row>
    <row r="104" spans="1:15" s="38" customFormat="1" ht="12.75" customHeight="1">
      <c r="A104" s="34"/>
      <c r="B104" s="35"/>
      <c r="C104" s="34" t="s">
        <v>22</v>
      </c>
      <c r="D104" s="36">
        <f>SUM(D102:D103)</f>
        <v>12315651</v>
      </c>
      <c r="E104" s="36">
        <f aca="true" t="shared" si="14" ref="E104:M104">SUM(E102:E103)</f>
        <v>30618101</v>
      </c>
      <c r="F104" s="36">
        <f t="shared" si="14"/>
        <v>75889467</v>
      </c>
      <c r="G104" s="36">
        <f t="shared" si="14"/>
        <v>70148903</v>
      </c>
      <c r="H104" s="36">
        <f t="shared" si="14"/>
        <v>32985157</v>
      </c>
      <c r="I104" s="36">
        <f t="shared" si="14"/>
        <v>57537630</v>
      </c>
      <c r="J104" s="36">
        <f t="shared" si="14"/>
        <v>40698310</v>
      </c>
      <c r="K104" s="36">
        <f t="shared" si="14"/>
        <v>22342963</v>
      </c>
      <c r="L104" s="36">
        <f t="shared" si="14"/>
        <v>113616000</v>
      </c>
      <c r="M104" s="36">
        <f t="shared" si="14"/>
        <v>456152182</v>
      </c>
      <c r="N104" s="37"/>
      <c r="O104" s="37"/>
    </row>
    <row r="109" spans="3:15" s="1" customFormat="1" ht="12.75" customHeight="1">
      <c r="C109" s="2"/>
      <c r="D109" s="3" t="s">
        <v>19</v>
      </c>
      <c r="E109" s="3" t="s">
        <v>4</v>
      </c>
      <c r="F109" s="3" t="s">
        <v>0</v>
      </c>
      <c r="G109" s="3" t="s">
        <v>1</v>
      </c>
      <c r="H109" s="4" t="s">
        <v>2</v>
      </c>
      <c r="I109" s="4" t="s">
        <v>3</v>
      </c>
      <c r="J109" s="27" t="s">
        <v>5</v>
      </c>
      <c r="K109" s="27" t="s">
        <v>6</v>
      </c>
      <c r="L109" s="26" t="s">
        <v>7</v>
      </c>
      <c r="M109" s="26" t="s">
        <v>8</v>
      </c>
      <c r="N109" s="2"/>
      <c r="O109" s="2"/>
    </row>
    <row r="110" spans="3:15" s="1" customFormat="1" ht="12.75" customHeight="1">
      <c r="C110" s="2"/>
      <c r="D110" s="28" t="s">
        <v>17</v>
      </c>
      <c r="E110" s="23"/>
      <c r="F110" s="23"/>
      <c r="G110" s="23"/>
      <c r="H110" s="21"/>
      <c r="I110" s="21"/>
      <c r="J110" s="21"/>
      <c r="K110" s="21"/>
      <c r="L110" s="23"/>
      <c r="M110" s="23"/>
      <c r="N110" s="2"/>
      <c r="O110" s="2"/>
    </row>
    <row r="111" spans="3:15" s="1" customFormat="1" ht="12.75" customHeight="1">
      <c r="C111" s="2"/>
      <c r="D111" s="28"/>
      <c r="E111" s="23"/>
      <c r="F111" s="23"/>
      <c r="G111" s="23"/>
      <c r="H111" s="21"/>
      <c r="I111" s="21"/>
      <c r="J111" s="21"/>
      <c r="K111" s="21"/>
      <c r="L111" s="23"/>
      <c r="M111" s="23"/>
      <c r="N111" s="2"/>
      <c r="O111" s="2"/>
    </row>
    <row r="112" spans="1:15" s="1" customFormat="1" ht="12.75" customHeight="1">
      <c r="A112" s="11" t="s">
        <v>18</v>
      </c>
      <c r="B112" s="11"/>
      <c r="C112" s="9"/>
      <c r="D112" s="24"/>
      <c r="E112" s="24"/>
      <c r="F112" s="24"/>
      <c r="G112" s="24"/>
      <c r="H112" s="24"/>
      <c r="I112" s="24"/>
      <c r="J112" s="24"/>
      <c r="K112" s="21"/>
      <c r="L112" s="23"/>
      <c r="M112" s="23"/>
      <c r="N112" s="2"/>
      <c r="O112" s="12"/>
    </row>
    <row r="113" spans="1:15" s="1" customFormat="1" ht="12.75">
      <c r="A113" s="13"/>
      <c r="B113" s="14"/>
      <c r="C113" s="15" t="s">
        <v>10</v>
      </c>
      <c r="D113" s="18">
        <f>D43</f>
        <v>0</v>
      </c>
      <c r="E113" s="18">
        <f>E43</f>
        <v>0</v>
      </c>
      <c r="F113" s="18">
        <f>F43</f>
        <v>0</v>
      </c>
      <c r="G113" s="18">
        <f>G43</f>
        <v>0</v>
      </c>
      <c r="H113" s="18">
        <f>H43</f>
        <v>0</v>
      </c>
      <c r="I113" s="18">
        <f>I43</f>
        <v>0</v>
      </c>
      <c r="J113" s="18">
        <f>J43</f>
        <v>0</v>
      </c>
      <c r="K113" s="18">
        <f>K43</f>
        <v>0</v>
      </c>
      <c r="L113" s="18">
        <f>L43</f>
        <v>0</v>
      </c>
      <c r="M113" s="18">
        <f>M43</f>
        <v>0</v>
      </c>
      <c r="N113" s="16"/>
      <c r="O113" s="16"/>
    </row>
    <row r="114" spans="1:15" s="1" customFormat="1" ht="12.75" customHeight="1">
      <c r="A114" s="8"/>
      <c r="B114" s="14"/>
      <c r="C114" s="15" t="s">
        <v>20</v>
      </c>
      <c r="D114" s="32">
        <v>13335</v>
      </c>
      <c r="E114" s="32">
        <v>31441</v>
      </c>
      <c r="F114" s="32">
        <v>85079</v>
      </c>
      <c r="G114" s="32">
        <v>82599</v>
      </c>
      <c r="H114" s="32">
        <v>34626</v>
      </c>
      <c r="I114" s="32">
        <v>64596</v>
      </c>
      <c r="J114" s="32">
        <v>44030</v>
      </c>
      <c r="K114" s="32">
        <v>23964</v>
      </c>
      <c r="L114" s="32">
        <v>137316</v>
      </c>
      <c r="M114" s="33">
        <f>SUM(D114:L114)</f>
        <v>516986</v>
      </c>
      <c r="N114" s="16"/>
      <c r="O114" s="16"/>
    </row>
    <row r="115" spans="1:15" ht="12.75">
      <c r="A115" s="8"/>
      <c r="B115" s="14"/>
      <c r="C115" s="8" t="s">
        <v>21</v>
      </c>
      <c r="D115" s="19">
        <f>SUM(D113:D114)</f>
        <v>13335</v>
      </c>
      <c r="E115" s="19">
        <f aca="true" t="shared" si="15" ref="E115:M115">SUM(E113:E114)</f>
        <v>31441</v>
      </c>
      <c r="F115" s="19">
        <f t="shared" si="15"/>
        <v>85079</v>
      </c>
      <c r="G115" s="19">
        <f t="shared" si="15"/>
        <v>82599</v>
      </c>
      <c r="H115" s="19">
        <f t="shared" si="15"/>
        <v>34626</v>
      </c>
      <c r="I115" s="19">
        <f t="shared" si="15"/>
        <v>64596</v>
      </c>
      <c r="J115" s="19">
        <f t="shared" si="15"/>
        <v>44030</v>
      </c>
      <c r="K115" s="19">
        <f t="shared" si="15"/>
        <v>23964</v>
      </c>
      <c r="L115" s="19">
        <f t="shared" si="15"/>
        <v>137316</v>
      </c>
      <c r="M115" s="19">
        <f t="shared" si="15"/>
        <v>516986</v>
      </c>
      <c r="N115" s="16"/>
      <c r="O115" s="16"/>
    </row>
    <row r="116" spans="1:15" s="1" customFormat="1" ht="12.75">
      <c r="A116" s="7"/>
      <c r="B116" s="8"/>
      <c r="C116" s="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2"/>
      <c r="O116" s="2"/>
    </row>
    <row r="117" spans="1:15" s="1" customFormat="1" ht="12.75" customHeight="1">
      <c r="A117" s="11"/>
      <c r="B117" s="11" t="s">
        <v>14</v>
      </c>
      <c r="C117" s="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2"/>
      <c r="O117" s="12"/>
    </row>
    <row r="118" spans="1:15" s="1" customFormat="1" ht="12.75">
      <c r="A118" s="13"/>
      <c r="B118" s="14"/>
      <c r="C118" s="15" t="s">
        <v>10</v>
      </c>
      <c r="D118" s="18">
        <f>D48</f>
        <v>0</v>
      </c>
      <c r="E118" s="18">
        <f>E48</f>
        <v>0</v>
      </c>
      <c r="F118" s="18">
        <f>F48</f>
        <v>0</v>
      </c>
      <c r="G118" s="18">
        <f>G48</f>
        <v>0</v>
      </c>
      <c r="H118" s="18">
        <f>H48</f>
        <v>0</v>
      </c>
      <c r="I118" s="18">
        <f>I48</f>
        <v>0</v>
      </c>
      <c r="J118" s="18">
        <f>J48</f>
        <v>0</v>
      </c>
      <c r="K118" s="18">
        <f>K48</f>
        <v>0</v>
      </c>
      <c r="L118" s="18">
        <f>L48</f>
        <v>0</v>
      </c>
      <c r="M118" s="18">
        <f>M48</f>
        <v>0</v>
      </c>
      <c r="N118" s="16"/>
      <c r="O118" s="16"/>
    </row>
    <row r="119" spans="1:15" s="1" customFormat="1" ht="12.75" customHeight="1">
      <c r="A119" s="8"/>
      <c r="B119" s="14"/>
      <c r="C119" s="15" t="s">
        <v>20</v>
      </c>
      <c r="D119" s="32">
        <v>1707</v>
      </c>
      <c r="E119" s="32">
        <v>4024</v>
      </c>
      <c r="F119" s="32">
        <v>10890</v>
      </c>
      <c r="G119" s="32">
        <v>10573</v>
      </c>
      <c r="H119" s="32">
        <v>4432</v>
      </c>
      <c r="I119" s="32">
        <v>8268</v>
      </c>
      <c r="J119" s="32">
        <v>5636</v>
      </c>
      <c r="K119" s="32">
        <v>3067</v>
      </c>
      <c r="L119" s="32">
        <v>17577</v>
      </c>
      <c r="M119" s="32">
        <f>SUM(D119:L119)</f>
        <v>66174</v>
      </c>
      <c r="N119" s="16"/>
      <c r="O119" s="16"/>
    </row>
    <row r="120" spans="1:15" s="38" customFormat="1" ht="12.75">
      <c r="A120" s="34"/>
      <c r="B120" s="35"/>
      <c r="C120" s="34" t="s">
        <v>22</v>
      </c>
      <c r="D120" s="36">
        <f>SUM(D118:D119)</f>
        <v>1707</v>
      </c>
      <c r="E120" s="36">
        <f aca="true" t="shared" si="16" ref="E120:M120">SUM(E118:E119)</f>
        <v>4024</v>
      </c>
      <c r="F120" s="36">
        <f t="shared" si="16"/>
        <v>10890</v>
      </c>
      <c r="G120" s="36">
        <f t="shared" si="16"/>
        <v>10573</v>
      </c>
      <c r="H120" s="36">
        <f t="shared" si="16"/>
        <v>4432</v>
      </c>
      <c r="I120" s="36">
        <f t="shared" si="16"/>
        <v>8268</v>
      </c>
      <c r="J120" s="36">
        <f t="shared" si="16"/>
        <v>5636</v>
      </c>
      <c r="K120" s="36">
        <f t="shared" si="16"/>
        <v>3067</v>
      </c>
      <c r="L120" s="36">
        <f t="shared" si="16"/>
        <v>17577</v>
      </c>
      <c r="M120" s="36">
        <f t="shared" si="16"/>
        <v>66174</v>
      </c>
      <c r="N120" s="37"/>
      <c r="O120" s="37"/>
    </row>
    <row r="121" spans="1:15" s="1" customFormat="1" ht="12.75">
      <c r="A121" s="7"/>
      <c r="B121" s="8"/>
      <c r="C121" s="9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"/>
      <c r="O121" s="2"/>
    </row>
    <row r="122" spans="1:15" s="1" customFormat="1" ht="12.75" customHeight="1">
      <c r="A122" s="11"/>
      <c r="B122" s="11" t="s">
        <v>15</v>
      </c>
      <c r="C122" s="9"/>
      <c r="D122" s="18"/>
      <c r="E122" s="18"/>
      <c r="F122" s="18"/>
      <c r="G122" s="18"/>
      <c r="H122" s="18"/>
      <c r="I122" s="18"/>
      <c r="J122" s="18"/>
      <c r="K122" s="22"/>
      <c r="L122" s="22"/>
      <c r="M122" s="22"/>
      <c r="N122" s="2"/>
      <c r="O122" s="12"/>
    </row>
    <row r="123" spans="1:15" s="1" customFormat="1" ht="12.75">
      <c r="A123" s="13"/>
      <c r="B123" s="14"/>
      <c r="C123" s="15" t="s">
        <v>10</v>
      </c>
      <c r="D123" s="18">
        <f>D53</f>
        <v>0</v>
      </c>
      <c r="E123" s="18">
        <f>E53</f>
        <v>0</v>
      </c>
      <c r="F123" s="18">
        <f>F53</f>
        <v>0</v>
      </c>
      <c r="G123" s="18">
        <f>G53</f>
        <v>0</v>
      </c>
      <c r="H123" s="18">
        <f>H53</f>
        <v>0</v>
      </c>
      <c r="I123" s="18">
        <f>I53</f>
        <v>0</v>
      </c>
      <c r="J123" s="18">
        <f>J53</f>
        <v>0</v>
      </c>
      <c r="K123" s="18">
        <f>K53</f>
        <v>0</v>
      </c>
      <c r="L123" s="18">
        <f>L53</f>
        <v>0</v>
      </c>
      <c r="M123" s="18">
        <f>M53</f>
        <v>0</v>
      </c>
      <c r="N123" s="16"/>
      <c r="O123" s="16"/>
    </row>
    <row r="124" spans="1:15" s="1" customFormat="1" ht="12.75" customHeight="1">
      <c r="A124" s="8"/>
      <c r="B124" s="14"/>
      <c r="C124" s="15" t="s">
        <v>20</v>
      </c>
      <c r="D124" s="32">
        <v>11628</v>
      </c>
      <c r="E124" s="32">
        <v>27417</v>
      </c>
      <c r="F124" s="32">
        <v>74189</v>
      </c>
      <c r="G124" s="32">
        <v>72026</v>
      </c>
      <c r="H124" s="32">
        <v>30194</v>
      </c>
      <c r="I124" s="32">
        <v>56328</v>
      </c>
      <c r="J124" s="32">
        <v>38394</v>
      </c>
      <c r="K124" s="32">
        <v>20897</v>
      </c>
      <c r="L124" s="32">
        <v>119739</v>
      </c>
      <c r="M124" s="32">
        <f>SUM(D124:L124)</f>
        <v>450812</v>
      </c>
      <c r="N124" s="16"/>
      <c r="O124" s="16"/>
    </row>
    <row r="125" spans="1:15" s="38" customFormat="1" ht="12.75" customHeight="1">
      <c r="A125" s="34"/>
      <c r="B125" s="35"/>
      <c r="C125" s="34" t="s">
        <v>22</v>
      </c>
      <c r="D125" s="36">
        <f>SUM(D123:D124)</f>
        <v>11628</v>
      </c>
      <c r="E125" s="36">
        <f aca="true" t="shared" si="17" ref="E125:M125">SUM(E123:E124)</f>
        <v>27417</v>
      </c>
      <c r="F125" s="36">
        <f t="shared" si="17"/>
        <v>74189</v>
      </c>
      <c r="G125" s="36">
        <f t="shared" si="17"/>
        <v>72026</v>
      </c>
      <c r="H125" s="36">
        <f t="shared" si="17"/>
        <v>30194</v>
      </c>
      <c r="I125" s="36">
        <f t="shared" si="17"/>
        <v>56328</v>
      </c>
      <c r="J125" s="36">
        <f t="shared" si="17"/>
        <v>38394</v>
      </c>
      <c r="K125" s="36">
        <f t="shared" si="17"/>
        <v>20897</v>
      </c>
      <c r="L125" s="36">
        <f t="shared" si="17"/>
        <v>119739</v>
      </c>
      <c r="M125" s="36">
        <f t="shared" si="17"/>
        <v>450812</v>
      </c>
      <c r="N125" s="37"/>
      <c r="O125" s="37"/>
    </row>
    <row r="126" spans="1:15" ht="12.75" customHeight="1">
      <c r="A126" s="8"/>
      <c r="B126" s="14"/>
      <c r="C126" s="8"/>
      <c r="D126" s="19"/>
      <c r="E126" s="19"/>
      <c r="F126" s="19"/>
      <c r="G126" s="19"/>
      <c r="H126" s="19"/>
      <c r="I126" s="19"/>
      <c r="J126" s="19"/>
      <c r="K126" s="19"/>
      <c r="L126" s="19"/>
      <c r="M126" s="20"/>
      <c r="N126" s="16"/>
      <c r="O126" s="16"/>
    </row>
  </sheetData>
  <sheetProtection/>
  <printOptions gridLines="1"/>
  <pageMargins left="0.07874015748031496" right="0.1968503937007874" top="0.984251968503937" bottom="1.3779527559055118" header="0.5118110236220472" footer="0.5118110236220472"/>
  <pageSetup horizontalDpi="600" verticalDpi="600" orientation="landscape" paperSize="9" scale="93" r:id="rId1"/>
  <headerFooter alignWithMargins="0">
    <oddHeader>&amp;CErtragsanteile der GEMEINDEN
Gegenüberstellung Vorschüsse 2022 - Zwischenabrechnung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Bundesrechenamt</dc:creator>
  <cp:keywords/>
  <dc:description/>
  <cp:lastModifiedBy>Gruber Erwin</cp:lastModifiedBy>
  <cp:lastPrinted>2023-02-15T11:59:33Z</cp:lastPrinted>
  <dcterms:created xsi:type="dcterms:W3CDTF">2000-12-18T12:38:18Z</dcterms:created>
  <dcterms:modified xsi:type="dcterms:W3CDTF">2023-02-16T12:13:17Z</dcterms:modified>
  <cp:category/>
  <cp:version/>
  <cp:contentType/>
  <cp:contentStatus/>
</cp:coreProperties>
</file>